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ConsNo-SB\Segreteria Didattica\ISIDATA GUIDE VARIE\IMMATRICOLAZIONI\25-26\"/>
    </mc:Choice>
  </mc:AlternateContent>
  <xr:revisionPtr revIDLastSave="0" documentId="13_ncr:1_{B16CA876-C7F4-4B85-9FCB-EC442BBC0FEE}" xr6:coauthVersionLast="36" xr6:coauthVersionMax="36" xr10:uidLastSave="{00000000-0000-0000-0000-000000000000}"/>
  <bookViews>
    <workbookView xWindow="0" yWindow="0" windowWidth="28800" windowHeight="12225" tabRatio="155" xr2:uid="{00000000-000D-0000-FFFF-FFFF00000000}"/>
  </bookViews>
  <sheets>
    <sheet name="Foglio1" sheetId="1" r:id="rId1"/>
  </sheets>
  <definedNames>
    <definedName name="_xlnm.Print_Area" localSheetId="0">Foglio1!$A$1:$L$24</definedName>
  </definedNames>
  <calcPr calcId="191029"/>
</workbook>
</file>

<file path=xl/calcChain.xml><?xml version="1.0" encoding="utf-8"?>
<calcChain xmlns="http://schemas.openxmlformats.org/spreadsheetml/2006/main">
  <c r="E20" i="1" l="1"/>
  <c r="E21" i="1" l="1"/>
  <c r="J7" i="1"/>
  <c r="K7" i="1"/>
  <c r="M7" i="1" s="1"/>
  <c r="K22" i="1" l="1"/>
  <c r="K19" i="1"/>
  <c r="K16" i="1"/>
  <c r="K13" i="1"/>
  <c r="K10" i="1"/>
  <c r="J16" i="1" l="1"/>
  <c r="J22" i="1"/>
  <c r="J10" i="1" l="1"/>
  <c r="E9" i="1"/>
  <c r="H9" i="1" s="1"/>
  <c r="K9" i="1" s="1"/>
  <c r="M22" i="1"/>
  <c r="H20" i="1"/>
  <c r="E18" i="1"/>
  <c r="H18" i="1" s="1"/>
  <c r="E17" i="1"/>
  <c r="H17" i="1" s="1"/>
  <c r="K17" i="1" s="1"/>
  <c r="E15" i="1"/>
  <c r="H15" i="1" s="1"/>
  <c r="K15" i="1" s="1"/>
  <c r="E14" i="1"/>
  <c r="H14" i="1" s="1"/>
  <c r="K14" i="1" s="1"/>
  <c r="E12" i="1"/>
  <c r="H12" i="1" s="1"/>
  <c r="K12" i="1" s="1"/>
  <c r="E11" i="1"/>
  <c r="E8" i="1"/>
  <c r="H8" i="1" s="1"/>
  <c r="K8" i="1" s="1"/>
  <c r="J20" i="1" l="1"/>
  <c r="K20" i="1"/>
  <c r="M20" i="1" s="1"/>
  <c r="J18" i="1"/>
  <c r="K18" i="1"/>
  <c r="M18" i="1" s="1"/>
  <c r="M17" i="1"/>
  <c r="J17" i="1"/>
  <c r="M14" i="1"/>
  <c r="J14" i="1"/>
  <c r="M15" i="1"/>
  <c r="J15" i="1"/>
  <c r="M12" i="1"/>
  <c r="J12" i="1"/>
  <c r="M9" i="1"/>
  <c r="J9" i="1"/>
  <c r="M8" i="1"/>
  <c r="J8" i="1"/>
  <c r="H11" i="1"/>
  <c r="K11" i="1" s="1"/>
  <c r="J19" i="1"/>
  <c r="M10" i="1"/>
  <c r="H21" i="1"/>
  <c r="K21" i="1" s="1"/>
  <c r="M13" i="1" l="1"/>
  <c r="J13" i="1"/>
  <c r="M21" i="1"/>
  <c r="J21" i="1"/>
  <c r="M11" i="1"/>
  <c r="J11" i="1"/>
  <c r="M16" i="1"/>
  <c r="M19" i="1"/>
</calcChain>
</file>

<file path=xl/sharedStrings.xml><?xml version="1.0" encoding="utf-8"?>
<sst xmlns="http://schemas.openxmlformats.org/spreadsheetml/2006/main" count="59" uniqueCount="25">
  <si>
    <t>FASCIA ISEE</t>
  </si>
  <si>
    <t>Requisito A</t>
  </si>
  <si>
    <t>Requisito B</t>
  </si>
  <si>
    <t>SI</t>
  </si>
  <si>
    <t>Requisito C</t>
  </si>
  <si>
    <t>NO</t>
  </si>
  <si>
    <r>
      <t xml:space="preserve"> </t>
    </r>
    <r>
      <rPr>
        <sz val="10"/>
        <color indexed="8"/>
        <rFont val="Calibri"/>
        <family val="2"/>
      </rPr>
      <t>(iscrizione sino al 1° f.c. compreso)</t>
    </r>
  </si>
  <si>
    <t>(possesso di almeno 10 cfa al 10 agosto per chi si iscrive al 2° anno; di 25 cfa nei 12 mesi antecedenti al 10 agosto per chi si iscrive ad anni successivi al 2°)</t>
  </si>
  <si>
    <t>CONTRIBUTO TOTALE VERSATO 
ANNO ACCADEMICO 2019/2020</t>
  </si>
  <si>
    <t>NO TAX AREA</t>
  </si>
  <si>
    <t>RIDUZIONE NON PREVISTA</t>
  </si>
  <si>
    <r>
      <t xml:space="preserve">ISEE STUDENTE </t>
    </r>
    <r>
      <rPr>
        <b/>
        <sz val="12"/>
        <color indexed="8"/>
        <rFont val="Calibri"/>
        <family val="2"/>
      </rPr>
      <t>(*)</t>
    </r>
  </si>
  <si>
    <r>
      <t xml:space="preserve">FASCIA 2                             </t>
    </r>
    <r>
      <rPr>
        <b/>
        <sz val="12"/>
        <color theme="1"/>
        <rFont val="Calibri"/>
        <family val="2"/>
        <scheme val="minor"/>
      </rPr>
      <t>22.</t>
    </r>
    <r>
      <rPr>
        <b/>
        <sz val="12"/>
        <color indexed="8"/>
        <rFont val="Calibri"/>
        <family val="2"/>
      </rPr>
      <t>000,01-24.000,00</t>
    </r>
  </si>
  <si>
    <r>
      <t xml:space="preserve">FASCIA 1                                           </t>
    </r>
    <r>
      <rPr>
        <b/>
        <sz val="12"/>
        <color indexed="8"/>
        <rFont val="Calibri"/>
        <family val="2"/>
      </rPr>
      <t xml:space="preserve"> 0-22.000,00</t>
    </r>
  </si>
  <si>
    <r>
      <t xml:space="preserve">FASCIA 3                   </t>
    </r>
    <r>
      <rPr>
        <b/>
        <sz val="12"/>
        <color indexed="8"/>
        <rFont val="Calibri"/>
        <family val="2"/>
      </rPr>
      <t xml:space="preserve">       24.000,01-26.000,00</t>
    </r>
  </si>
  <si>
    <r>
      <t xml:space="preserve">FASCIA  4                                </t>
    </r>
    <r>
      <rPr>
        <b/>
        <sz val="12"/>
        <color indexed="8"/>
        <rFont val="Calibri"/>
        <family val="2"/>
      </rPr>
      <t xml:space="preserve">  26.000,01-28.000,00</t>
    </r>
  </si>
  <si>
    <t>RIDUZIONE % COME PREVISTO DA D.M. n. 1016 del 04/08/2021 SU IMPORTO MASSIMO DOVUTO DI</t>
  </si>
  <si>
    <r>
      <t xml:space="preserve">FASCIA  5                                </t>
    </r>
    <r>
      <rPr>
        <b/>
        <sz val="12"/>
        <color indexed="8"/>
        <rFont val="Calibri"/>
        <family val="2"/>
      </rPr>
      <t xml:space="preserve">  28.000,01-30.000,00</t>
    </r>
  </si>
  <si>
    <t xml:space="preserve">IMPORTO DI UNA RATA </t>
  </si>
  <si>
    <t>IMPORTO DI UNA RATA CON RIDUZIONE 25%</t>
  </si>
  <si>
    <t xml:space="preserve">CONTRIBUTO TOTALE </t>
  </si>
  <si>
    <t>CONTRIBUTO TOTALE CON RIDUZIONE 25%</t>
  </si>
  <si>
    <t xml:space="preserve">
CONSERVATORIO GUIDO CANTELLI DI NOVARA - CALCOLATORE CONTRIBUZIONE STUDENTESCA  2025/2026
</t>
  </si>
  <si>
    <r>
      <t xml:space="preserve">FASCIA 6                                                  </t>
    </r>
    <r>
      <rPr>
        <b/>
        <sz val="12"/>
        <color indexed="8"/>
        <rFont val="Calibri"/>
        <family val="2"/>
      </rPr>
      <t xml:space="preserve"> 30.000,01-42,000,00</t>
    </r>
  </si>
  <si>
    <t>(*) Inserire il valore ISEEU se superiore a € 22.000,00 e inferiore a € 42.000,00; diversamente è dovuto l'importo massimo come da indicazioni contenute nella guida alla procedura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</si>
</sst>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\-[$€-2]\ 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0" fillId="5" borderId="0" xfId="0" applyFont="1" applyFill="1" applyBorder="1" applyAlignment="1" applyProtection="1">
      <alignment horizontal="center" vertical="center" wrapText="1"/>
    </xf>
    <xf numFmtId="164" fontId="10" fillId="5" borderId="7" xfId="0" applyNumberFormat="1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/>
    </xf>
    <xf numFmtId="2" fontId="11" fillId="0" borderId="30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2" fontId="11" fillId="0" borderId="2" xfId="0" applyNumberFormat="1" applyFont="1" applyFill="1" applyBorder="1" applyAlignment="1" applyProtection="1">
      <alignment horizontal="center"/>
    </xf>
    <xf numFmtId="2" fontId="11" fillId="0" borderId="4" xfId="0" applyNumberFormat="1" applyFont="1" applyFill="1" applyBorder="1" applyAlignment="1" applyProtection="1">
      <alignment horizontal="center"/>
    </xf>
    <xf numFmtId="9" fontId="11" fillId="0" borderId="1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2" fontId="1" fillId="0" borderId="34" xfId="0" applyNumberFormat="1" applyFont="1" applyFill="1" applyBorder="1" applyAlignment="1" applyProtection="1">
      <alignment horizontal="center"/>
    </xf>
    <xf numFmtId="9" fontId="11" fillId="0" borderId="2" xfId="0" applyNumberFormat="1" applyFont="1" applyFill="1" applyBorder="1" applyAlignment="1" applyProtection="1">
      <alignment horizontal="center"/>
    </xf>
    <xf numFmtId="2" fontId="1" fillId="0" borderId="13" xfId="0" applyNumberFormat="1" applyFont="1" applyFill="1" applyBorder="1" applyAlignment="1" applyProtection="1">
      <alignment horizontal="center"/>
    </xf>
    <xf numFmtId="2" fontId="1" fillId="0" borderId="33" xfId="0" applyNumberFormat="1" applyFont="1" applyFill="1" applyBorder="1" applyAlignment="1" applyProtection="1">
      <alignment horizontal="center"/>
    </xf>
    <xf numFmtId="9" fontId="12" fillId="0" borderId="3" xfId="0" applyNumberFormat="1" applyFont="1" applyFill="1" applyBorder="1" applyAlignment="1" applyProtection="1">
      <alignment horizontal="center"/>
    </xf>
    <xf numFmtId="2" fontId="1" fillId="0" borderId="17" xfId="0" applyNumberFormat="1" applyFont="1" applyFill="1" applyBorder="1" applyAlignment="1" applyProtection="1">
      <alignment horizontal="center"/>
    </xf>
    <xf numFmtId="2" fontId="1" fillId="0" borderId="29" xfId="0" applyNumberFormat="1" applyFont="1" applyFill="1" applyBorder="1" applyAlignment="1" applyProtection="1">
      <alignment horizontal="center"/>
    </xf>
    <xf numFmtId="2" fontId="1" fillId="0" borderId="30" xfId="0" applyNumberFormat="1" applyFont="1" applyFill="1" applyBorder="1" applyAlignment="1" applyProtection="1">
      <alignment horizontal="center"/>
    </xf>
    <xf numFmtId="2" fontId="1" fillId="0" borderId="28" xfId="0" applyNumberFormat="1" applyFont="1" applyFill="1" applyBorder="1" applyAlignment="1" applyProtection="1">
      <alignment horizontal="center"/>
    </xf>
    <xf numFmtId="2" fontId="12" fillId="0" borderId="13" xfId="0" applyNumberFormat="1" applyFont="1" applyFill="1" applyBorder="1" applyAlignment="1" applyProtection="1">
      <alignment horizontal="center"/>
    </xf>
    <xf numFmtId="9" fontId="12" fillId="0" borderId="14" xfId="0" applyNumberFormat="1" applyFont="1" applyFill="1" applyBorder="1" applyAlignment="1" applyProtection="1">
      <alignment horizontal="center"/>
    </xf>
    <xf numFmtId="2" fontId="1" fillId="0" borderId="35" xfId="0" applyNumberFormat="1" applyFont="1" applyFill="1" applyBorder="1" applyAlignment="1" applyProtection="1">
      <alignment horizontal="center"/>
    </xf>
    <xf numFmtId="0" fontId="8" fillId="0" borderId="17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10" fillId="5" borderId="19" xfId="0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 applyProtection="1">
      <alignment horizontal="center" vertical="center" wrapText="1"/>
    </xf>
    <xf numFmtId="0" fontId="10" fillId="5" borderId="21" xfId="0" applyFont="1" applyFill="1" applyBorder="1" applyAlignment="1" applyProtection="1">
      <alignment horizontal="center" vertical="center" wrapText="1"/>
    </xf>
    <xf numFmtId="0" fontId="10" fillId="5" borderId="22" xfId="0" applyFont="1" applyFill="1" applyBorder="1" applyAlignment="1" applyProtection="1">
      <alignment horizontal="center" vertical="center" wrapText="1"/>
    </xf>
    <xf numFmtId="2" fontId="12" fillId="0" borderId="25" xfId="0" applyNumberFormat="1" applyFon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</xf>
    <xf numFmtId="2" fontId="10" fillId="0" borderId="25" xfId="0" applyNumberFormat="1" applyFont="1" applyFill="1" applyBorder="1" applyAlignment="1" applyProtection="1">
      <alignment horizontal="center"/>
    </xf>
    <xf numFmtId="2" fontId="10" fillId="0" borderId="26" xfId="0" applyNumberFormat="1" applyFont="1" applyFill="1" applyBorder="1" applyAlignment="1" applyProtection="1">
      <alignment horizontal="center"/>
    </xf>
    <xf numFmtId="2" fontId="11" fillId="0" borderId="3" xfId="0" applyNumberFormat="1" applyFont="1" applyFill="1" applyBorder="1" applyAlignment="1" applyProtection="1">
      <alignment horizontal="center"/>
    </xf>
    <xf numFmtId="2" fontId="11" fillId="0" borderId="5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  <xf numFmtId="2" fontId="11" fillId="0" borderId="27" xfId="0" applyNumberFormat="1" applyFont="1" applyFill="1" applyBorder="1" applyAlignment="1" applyProtection="1">
      <alignment horizontal="center"/>
    </xf>
    <xf numFmtId="2" fontId="12" fillId="0" borderId="21" xfId="0" applyNumberFormat="1" applyFont="1" applyFill="1" applyBorder="1" applyAlignment="1" applyProtection="1">
      <alignment horizontal="center"/>
    </xf>
    <xf numFmtId="2" fontId="12" fillId="0" borderId="22" xfId="0" applyNumberFormat="1" applyFont="1" applyFill="1" applyBorder="1" applyAlignment="1" applyProtection="1">
      <alignment horizontal="center"/>
    </xf>
    <xf numFmtId="2" fontId="1" fillId="0" borderId="23" xfId="0" applyNumberFormat="1" applyFont="1" applyFill="1" applyBorder="1" applyAlignment="1" applyProtection="1">
      <alignment horizontal="center"/>
    </xf>
    <xf numFmtId="2" fontId="1" fillId="0" borderId="24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horizontal="center"/>
    </xf>
    <xf numFmtId="2" fontId="1" fillId="0" borderId="5" xfId="0" applyNumberFormat="1" applyFont="1" applyFill="1" applyBorder="1" applyAlignment="1" applyProtection="1">
      <alignment horizontal="center"/>
    </xf>
    <xf numFmtId="9" fontId="12" fillId="0" borderId="6" xfId="0" applyNumberFormat="1" applyFont="1" applyFill="1" applyBorder="1" applyAlignment="1" applyProtection="1">
      <alignment horizontal="center" vertical="center" wrapText="1"/>
    </xf>
    <xf numFmtId="9" fontId="12" fillId="0" borderId="12" xfId="0" applyNumberFormat="1" applyFont="1" applyFill="1" applyBorder="1" applyAlignment="1" applyProtection="1">
      <alignment horizontal="center" vertical="center" wrapText="1"/>
    </xf>
    <xf numFmtId="9" fontId="12" fillId="0" borderId="7" xfId="0" applyNumberFormat="1" applyFont="1" applyFill="1" applyBorder="1" applyAlignment="1" applyProtection="1">
      <alignment horizontal="center" vertical="center" wrapText="1"/>
    </xf>
    <xf numFmtId="2" fontId="1" fillId="0" borderId="18" xfId="0" applyNumberFormat="1" applyFont="1" applyFill="1" applyBorder="1" applyAlignment="1" applyProtection="1">
      <alignment horizontal="center"/>
    </xf>
    <xf numFmtId="2" fontId="1" fillId="0" borderId="32" xfId="0" applyNumberFormat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2" fontId="15" fillId="3" borderId="6" xfId="0" applyNumberFormat="1" applyFont="1" applyFill="1" applyBorder="1" applyAlignment="1" applyProtection="1">
      <alignment horizontal="center" vertical="center"/>
      <protection locked="0"/>
    </xf>
    <xf numFmtId="2" fontId="15" fillId="3" borderId="12" xfId="0" applyNumberFormat="1" applyFont="1" applyFill="1" applyBorder="1" applyAlignment="1" applyProtection="1">
      <alignment horizontal="center" vertical="center"/>
      <protection locked="0"/>
    </xf>
    <xf numFmtId="2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 applyProtection="1">
      <alignment horizontal="center" vertical="top" wrapText="1"/>
      <protection locked="0"/>
    </xf>
    <xf numFmtId="2" fontId="12" fillId="0" borderId="3" xfId="0" applyNumberFormat="1" applyFont="1" applyFill="1" applyBorder="1" applyAlignment="1" applyProtection="1">
      <alignment horizontal="center"/>
    </xf>
    <xf numFmtId="2" fontId="12" fillId="0" borderId="5" xfId="0" applyNumberFormat="1" applyFont="1" applyFill="1" applyBorder="1" applyAlignment="1" applyProtection="1">
      <alignment horizontal="center"/>
    </xf>
    <xf numFmtId="2" fontId="1" fillId="0" borderId="25" xfId="0" applyNumberFormat="1" applyFont="1" applyFill="1" applyBorder="1" applyAlignment="1" applyProtection="1">
      <alignment horizontal="center"/>
    </xf>
    <xf numFmtId="2" fontId="1" fillId="0" borderId="26" xfId="0" applyNumberFormat="1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 vertical="center" wrapText="1"/>
    </xf>
    <xf numFmtId="2" fontId="10" fillId="0" borderId="6" xfId="0" applyNumberFormat="1" applyFont="1" applyFill="1" applyBorder="1" applyAlignment="1" applyProtection="1">
      <alignment horizontal="center" vertical="center"/>
    </xf>
    <xf numFmtId="2" fontId="10" fillId="0" borderId="12" xfId="0" applyNumberFormat="1" applyFont="1" applyFill="1" applyBorder="1" applyAlignment="1" applyProtection="1">
      <alignment horizontal="center" vertical="center"/>
    </xf>
    <xf numFmtId="2" fontId="10" fillId="0" borderId="7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0" fillId="0" borderId="42" xfId="0" applyBorder="1" applyProtection="1">
      <protection locked="0"/>
    </xf>
    <xf numFmtId="0" fontId="4" fillId="0" borderId="0" xfId="0" applyFont="1" applyBorder="1" applyProtection="1">
      <protection locked="0"/>
    </xf>
    <xf numFmtId="0" fontId="13" fillId="3" borderId="43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Protection="1">
      <protection locked="0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1366838</xdr:colOff>
      <xdr:row>0</xdr:row>
      <xdr:rowOff>441326</xdr:rowOff>
    </xdr:from>
    <xdr:to>
      <xdr:col>8</xdr:col>
      <xdr:colOff>217688</xdr:colOff>
      <xdr:row>0</xdr:row>
      <xdr:rowOff>1512887</xdr:rowOff>
    </xdr:to>
    <xdr:pic>
      <xdr:nvPicPr>
        <xdr:cNvPr id="2" name="Immagine 1" descr="Logo bl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9138" y="441326"/>
          <a:ext cx="2565600" cy="107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" zoomScaleNormal="100" workbookViewId="0">
      <selection activeCell="P6" sqref="P6"/>
    </sheetView>
  </sheetViews>
  <sheetFormatPr defaultColWidth="8.85546875" defaultRowHeight="15" x14ac:dyDescent="0.25"/>
  <cols>
    <col min="1" max="1" width="28" style="27" customWidth="1"/>
    <col min="2" max="2" width="22.7109375" style="27" customWidth="1"/>
    <col min="3" max="3" width="22.5703125" style="27" customWidth="1"/>
    <col min="4" max="4" width="22.42578125" style="27" customWidth="1"/>
    <col min="5" max="5" width="14.42578125" style="27" hidden="1" customWidth="1"/>
    <col min="6" max="6" width="17" style="30" hidden="1" customWidth="1"/>
    <col min="7" max="7" width="19.7109375" style="30" hidden="1" customWidth="1"/>
    <col min="8" max="8" width="10.7109375" style="27" customWidth="1"/>
    <col min="9" max="9" width="9.85546875" style="27" customWidth="1"/>
    <col min="10" max="10" width="19.28515625" style="27" customWidth="1"/>
    <col min="11" max="11" width="10.140625" style="27" customWidth="1"/>
    <col min="12" max="12" width="9.5703125" style="27" customWidth="1"/>
    <col min="13" max="13" width="19.140625" style="27" customWidth="1"/>
    <col min="14" max="16384" width="8.85546875" style="27"/>
  </cols>
  <sheetData>
    <row r="1" spans="1:14" ht="120.6" customHeight="1" thickBot="1" x14ac:dyDescent="0.3">
      <c r="A1" s="79" t="s">
        <v>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4" ht="23.25" customHeight="1" x14ac:dyDescent="0.25">
      <c r="A2" s="34" t="s">
        <v>1</v>
      </c>
      <c r="B2" s="60" t="s">
        <v>11</v>
      </c>
      <c r="C2" s="35" t="s">
        <v>2</v>
      </c>
      <c r="D2" s="35" t="s">
        <v>4</v>
      </c>
      <c r="E2" s="36" t="s">
        <v>8</v>
      </c>
      <c r="F2" s="37"/>
      <c r="G2" s="86" t="s">
        <v>16</v>
      </c>
      <c r="H2" s="36" t="s">
        <v>20</v>
      </c>
      <c r="I2" s="37"/>
      <c r="J2" s="1"/>
      <c r="K2" s="36" t="s">
        <v>21</v>
      </c>
      <c r="L2" s="37"/>
      <c r="M2" s="1"/>
      <c r="N2" s="28"/>
    </row>
    <row r="3" spans="1:14" ht="79.5" customHeight="1" x14ac:dyDescent="0.25">
      <c r="A3" s="90" t="s">
        <v>0</v>
      </c>
      <c r="B3" s="60"/>
      <c r="C3" s="62" t="s">
        <v>6</v>
      </c>
      <c r="D3" s="64" t="s">
        <v>7</v>
      </c>
      <c r="E3" s="36"/>
      <c r="F3" s="37"/>
      <c r="G3" s="86"/>
      <c r="H3" s="36"/>
      <c r="I3" s="37"/>
      <c r="J3" s="1" t="s">
        <v>18</v>
      </c>
      <c r="K3" s="36"/>
      <c r="L3" s="37"/>
      <c r="M3" s="1" t="s">
        <v>19</v>
      </c>
      <c r="N3" s="29"/>
    </row>
    <row r="4" spans="1:14" ht="16.5" thickBot="1" x14ac:dyDescent="0.3">
      <c r="A4" s="91"/>
      <c r="B4" s="61"/>
      <c r="C4" s="63"/>
      <c r="D4" s="65"/>
      <c r="E4" s="38"/>
      <c r="F4" s="39"/>
      <c r="G4" s="2">
        <v>2000</v>
      </c>
      <c r="H4" s="38"/>
      <c r="I4" s="39"/>
      <c r="J4" s="3"/>
      <c r="K4" s="38"/>
      <c r="L4" s="39"/>
      <c r="M4" s="3"/>
      <c r="N4" s="29"/>
    </row>
    <row r="5" spans="1:14" ht="15.95" customHeight="1" x14ac:dyDescent="0.25">
      <c r="A5" s="68" t="s">
        <v>13</v>
      </c>
      <c r="B5" s="66"/>
      <c r="C5" s="4" t="s">
        <v>3</v>
      </c>
      <c r="D5" s="4" t="s">
        <v>3</v>
      </c>
      <c r="E5" s="46">
        <v>0</v>
      </c>
      <c r="F5" s="47"/>
      <c r="G5" s="87" t="s">
        <v>9</v>
      </c>
      <c r="H5" s="46">
        <v>0</v>
      </c>
      <c r="I5" s="48"/>
      <c r="J5" s="5">
        <v>0</v>
      </c>
      <c r="K5" s="46">
        <v>0</v>
      </c>
      <c r="L5" s="47"/>
      <c r="M5" s="6">
        <v>0</v>
      </c>
      <c r="N5" s="30"/>
    </row>
    <row r="6" spans="1:14" ht="15.75" x14ac:dyDescent="0.25">
      <c r="A6" s="69"/>
      <c r="B6" s="67"/>
      <c r="C6" s="7" t="s">
        <v>5</v>
      </c>
      <c r="D6" s="8" t="s">
        <v>3</v>
      </c>
      <c r="E6" s="44">
        <v>0</v>
      </c>
      <c r="F6" s="45"/>
      <c r="G6" s="88"/>
      <c r="H6" s="44">
        <v>0</v>
      </c>
      <c r="I6" s="45"/>
      <c r="J6" s="9">
        <v>0</v>
      </c>
      <c r="K6" s="44">
        <v>0</v>
      </c>
      <c r="L6" s="45"/>
      <c r="M6" s="10">
        <v>0</v>
      </c>
      <c r="N6" s="31"/>
    </row>
    <row r="7" spans="1:14" ht="16.5" thickBot="1" x14ac:dyDescent="0.3">
      <c r="A7" s="69"/>
      <c r="B7" s="67"/>
      <c r="C7" s="8" t="s">
        <v>3</v>
      </c>
      <c r="D7" s="7" t="s">
        <v>5</v>
      </c>
      <c r="E7" s="40">
        <v>0</v>
      </c>
      <c r="F7" s="41"/>
      <c r="G7" s="89"/>
      <c r="H7" s="49">
        <v>200</v>
      </c>
      <c r="I7" s="50"/>
      <c r="J7" s="10">
        <f>H7/2</f>
        <v>100</v>
      </c>
      <c r="K7" s="42">
        <f t="shared" ref="K7" si="0">H7*(1-25%)</f>
        <v>150</v>
      </c>
      <c r="L7" s="43"/>
      <c r="M7" s="16">
        <f t="shared" ref="M7:M22" si="1">K7/2</f>
        <v>75</v>
      </c>
      <c r="N7" s="30"/>
    </row>
    <row r="8" spans="1:14" ht="15.75" x14ac:dyDescent="0.25">
      <c r="A8" s="68" t="s">
        <v>12</v>
      </c>
      <c r="B8" s="73">
        <v>0</v>
      </c>
      <c r="C8" s="4" t="s">
        <v>3</v>
      </c>
      <c r="D8" s="4" t="s">
        <v>3</v>
      </c>
      <c r="E8" s="46">
        <f>(B8-13000)/100*7</f>
        <v>-910</v>
      </c>
      <c r="F8" s="47"/>
      <c r="G8" s="11"/>
      <c r="H8" s="51">
        <f>E8*(1-G10)</f>
        <v>-181.99999999999997</v>
      </c>
      <c r="I8" s="52"/>
      <c r="J8" s="12">
        <f>H8/2</f>
        <v>-90.999999999999986</v>
      </c>
      <c r="K8" s="51">
        <f t="shared" ref="K8:K22" si="2">H8*(1-25%)</f>
        <v>-136.49999999999997</v>
      </c>
      <c r="L8" s="52"/>
      <c r="M8" s="13">
        <f>K8/2</f>
        <v>-68.249999999999986</v>
      </c>
      <c r="N8" s="30"/>
    </row>
    <row r="9" spans="1:14" ht="15.75" x14ac:dyDescent="0.25">
      <c r="A9" s="69"/>
      <c r="B9" s="74"/>
      <c r="C9" s="7" t="s">
        <v>5</v>
      </c>
      <c r="D9" s="8" t="s">
        <v>3</v>
      </c>
      <c r="E9" s="44">
        <f>(B8-13000)/100*7+(B8-13000)/100*7*1/2</f>
        <v>-1365</v>
      </c>
      <c r="F9" s="45"/>
      <c r="G9" s="14"/>
      <c r="H9" s="53">
        <f>E9*(1-G10)</f>
        <v>-272.99999999999994</v>
      </c>
      <c r="I9" s="54"/>
      <c r="J9" s="15">
        <f t="shared" ref="J9:J22" si="3">H9/2</f>
        <v>-136.49999999999997</v>
      </c>
      <c r="K9" s="53">
        <f t="shared" si="2"/>
        <v>-204.74999999999994</v>
      </c>
      <c r="L9" s="54"/>
      <c r="M9" s="16">
        <f t="shared" si="1"/>
        <v>-102.37499999999997</v>
      </c>
      <c r="N9" s="30"/>
    </row>
    <row r="10" spans="1:14" ht="16.5" thickBot="1" x14ac:dyDescent="0.3">
      <c r="A10" s="69"/>
      <c r="B10" s="75"/>
      <c r="C10" s="8" t="s">
        <v>3</v>
      </c>
      <c r="D10" s="7" t="s">
        <v>5</v>
      </c>
      <c r="E10" s="40">
        <v>1300</v>
      </c>
      <c r="F10" s="41"/>
      <c r="G10" s="17">
        <v>0.8</v>
      </c>
      <c r="H10" s="42">
        <v>440</v>
      </c>
      <c r="I10" s="43"/>
      <c r="J10" s="18">
        <f t="shared" si="3"/>
        <v>220</v>
      </c>
      <c r="K10" s="42">
        <f t="shared" si="2"/>
        <v>330</v>
      </c>
      <c r="L10" s="43"/>
      <c r="M10" s="19">
        <f t="shared" si="1"/>
        <v>165</v>
      </c>
      <c r="N10" s="30"/>
    </row>
    <row r="11" spans="1:14" ht="15.95" customHeight="1" x14ac:dyDescent="0.25">
      <c r="A11" s="71" t="s">
        <v>14</v>
      </c>
      <c r="B11" s="73">
        <v>0</v>
      </c>
      <c r="C11" s="4" t="s">
        <v>3</v>
      </c>
      <c r="D11" s="4" t="s">
        <v>3</v>
      </c>
      <c r="E11" s="46">
        <f>(B11-13000)/100*7</f>
        <v>-910</v>
      </c>
      <c r="F11" s="47"/>
      <c r="G11" s="11"/>
      <c r="H11" s="58">
        <f>E11*(1-G13)</f>
        <v>-455</v>
      </c>
      <c r="I11" s="59"/>
      <c r="J11" s="12">
        <f t="shared" si="3"/>
        <v>-227.5</v>
      </c>
      <c r="K11" s="51">
        <f t="shared" si="2"/>
        <v>-341.25</v>
      </c>
      <c r="L11" s="52"/>
      <c r="M11" s="13">
        <f t="shared" si="1"/>
        <v>-170.625</v>
      </c>
      <c r="N11" s="30"/>
    </row>
    <row r="12" spans="1:14" ht="15.95" customHeight="1" x14ac:dyDescent="0.25">
      <c r="A12" s="72"/>
      <c r="B12" s="74"/>
      <c r="C12" s="7" t="s">
        <v>5</v>
      </c>
      <c r="D12" s="8" t="s">
        <v>3</v>
      </c>
      <c r="E12" s="44">
        <f>(B11-13000)/100*7+(B11-13000)/100*7*1/2</f>
        <v>-1365</v>
      </c>
      <c r="F12" s="45"/>
      <c r="G12" s="14"/>
      <c r="H12" s="53">
        <f>E12*(1-G13)</f>
        <v>-682.5</v>
      </c>
      <c r="I12" s="54"/>
      <c r="J12" s="15">
        <f t="shared" si="3"/>
        <v>-341.25</v>
      </c>
      <c r="K12" s="53">
        <f t="shared" si="2"/>
        <v>-511.875</v>
      </c>
      <c r="L12" s="54"/>
      <c r="M12" s="16">
        <f t="shared" si="1"/>
        <v>-255.9375</v>
      </c>
      <c r="N12" s="30"/>
    </row>
    <row r="13" spans="1:14" ht="17.100000000000001" customHeight="1" thickBot="1" x14ac:dyDescent="0.3">
      <c r="A13" s="72"/>
      <c r="B13" s="75"/>
      <c r="C13" s="8" t="s">
        <v>3</v>
      </c>
      <c r="D13" s="7" t="s">
        <v>5</v>
      </c>
      <c r="E13" s="40">
        <v>1300</v>
      </c>
      <c r="F13" s="41"/>
      <c r="G13" s="17">
        <v>0.5</v>
      </c>
      <c r="H13" s="42">
        <v>1100</v>
      </c>
      <c r="I13" s="43"/>
      <c r="J13" s="18">
        <f t="shared" si="3"/>
        <v>550</v>
      </c>
      <c r="K13" s="42">
        <f t="shared" si="2"/>
        <v>825</v>
      </c>
      <c r="L13" s="43"/>
      <c r="M13" s="19">
        <f t="shared" si="1"/>
        <v>412.5</v>
      </c>
      <c r="N13" s="30"/>
    </row>
    <row r="14" spans="1:14" ht="15.95" customHeight="1" x14ac:dyDescent="0.25">
      <c r="A14" s="77" t="s">
        <v>15</v>
      </c>
      <c r="B14" s="73">
        <v>0</v>
      </c>
      <c r="C14" s="4" t="s">
        <v>3</v>
      </c>
      <c r="D14" s="4" t="s">
        <v>3</v>
      </c>
      <c r="E14" s="46">
        <f>(B14-13000)/100*7</f>
        <v>-910</v>
      </c>
      <c r="F14" s="47"/>
      <c r="G14" s="11"/>
      <c r="H14" s="58">
        <f>E14*(1-G16)</f>
        <v>-682.5</v>
      </c>
      <c r="I14" s="59"/>
      <c r="J14" s="12">
        <f t="shared" si="3"/>
        <v>-341.25</v>
      </c>
      <c r="K14" s="51">
        <f t="shared" si="2"/>
        <v>-511.875</v>
      </c>
      <c r="L14" s="52"/>
      <c r="M14" s="20">
        <f t="shared" si="1"/>
        <v>-255.9375</v>
      </c>
      <c r="N14" s="30"/>
    </row>
    <row r="15" spans="1:14" ht="15.95" customHeight="1" x14ac:dyDescent="0.25">
      <c r="A15" s="78"/>
      <c r="B15" s="74"/>
      <c r="C15" s="7" t="s">
        <v>5</v>
      </c>
      <c r="D15" s="8" t="s">
        <v>3</v>
      </c>
      <c r="E15" s="44">
        <f>(B14-13000)/100*7+(B14-13000)/100*7*1/2</f>
        <v>-1365</v>
      </c>
      <c r="F15" s="45"/>
      <c r="G15" s="14"/>
      <c r="H15" s="53">
        <f>E15*(1-G16)</f>
        <v>-1023.75</v>
      </c>
      <c r="I15" s="54"/>
      <c r="J15" s="15">
        <f t="shared" si="3"/>
        <v>-511.875</v>
      </c>
      <c r="K15" s="53">
        <f t="shared" si="2"/>
        <v>-767.8125</v>
      </c>
      <c r="L15" s="54"/>
      <c r="M15" s="21">
        <f t="shared" si="1"/>
        <v>-383.90625</v>
      </c>
      <c r="N15" s="30"/>
    </row>
    <row r="16" spans="1:14" ht="17.100000000000001" customHeight="1" thickBot="1" x14ac:dyDescent="0.3">
      <c r="A16" s="78"/>
      <c r="B16" s="75"/>
      <c r="C16" s="8" t="s">
        <v>3</v>
      </c>
      <c r="D16" s="7" t="s">
        <v>5</v>
      </c>
      <c r="E16" s="22">
        <v>1300</v>
      </c>
      <c r="F16" s="22">
        <v>1500</v>
      </c>
      <c r="G16" s="23">
        <v>0.25</v>
      </c>
      <c r="H16" s="40">
        <v>1500</v>
      </c>
      <c r="I16" s="41"/>
      <c r="J16" s="18">
        <f>H16/2</f>
        <v>750</v>
      </c>
      <c r="K16" s="42">
        <f t="shared" si="2"/>
        <v>1125</v>
      </c>
      <c r="L16" s="43"/>
      <c r="M16" s="24">
        <f t="shared" si="1"/>
        <v>562.5</v>
      </c>
      <c r="N16" s="30"/>
    </row>
    <row r="17" spans="1:14" ht="15.95" customHeight="1" x14ac:dyDescent="0.25">
      <c r="A17" s="77" t="s">
        <v>17</v>
      </c>
      <c r="B17" s="73">
        <v>0</v>
      </c>
      <c r="C17" s="4" t="s">
        <v>3</v>
      </c>
      <c r="D17" s="4" t="s">
        <v>3</v>
      </c>
      <c r="E17" s="46">
        <f>(B17-13000)/100*7</f>
        <v>-910</v>
      </c>
      <c r="F17" s="47"/>
      <c r="G17" s="11"/>
      <c r="H17" s="51">
        <f>E17*(1-G19)</f>
        <v>-819</v>
      </c>
      <c r="I17" s="52"/>
      <c r="J17" s="12">
        <f t="shared" si="3"/>
        <v>-409.5</v>
      </c>
      <c r="K17" s="51">
        <f t="shared" si="2"/>
        <v>-614.25</v>
      </c>
      <c r="L17" s="52"/>
      <c r="M17" s="13">
        <f t="shared" si="1"/>
        <v>-307.125</v>
      </c>
      <c r="N17" s="30"/>
    </row>
    <row r="18" spans="1:14" ht="15.95" customHeight="1" x14ac:dyDescent="0.25">
      <c r="A18" s="78"/>
      <c r="B18" s="74"/>
      <c r="C18" s="7" t="s">
        <v>5</v>
      </c>
      <c r="D18" s="8" t="s">
        <v>3</v>
      </c>
      <c r="E18" s="44">
        <f>(B17-13000)/100*7+(B17-13000)/100*7*1/2</f>
        <v>-1365</v>
      </c>
      <c r="F18" s="45"/>
      <c r="G18" s="14"/>
      <c r="H18" s="58">
        <f>E18*(1-G19)</f>
        <v>-1228.5</v>
      </c>
      <c r="I18" s="59"/>
      <c r="J18" s="15">
        <f t="shared" si="3"/>
        <v>-614.25</v>
      </c>
      <c r="K18" s="53">
        <f t="shared" si="2"/>
        <v>-921.375</v>
      </c>
      <c r="L18" s="54"/>
      <c r="M18" s="16">
        <f t="shared" si="1"/>
        <v>-460.6875</v>
      </c>
      <c r="N18" s="30"/>
    </row>
    <row r="19" spans="1:14" ht="17.100000000000001" customHeight="1" thickBot="1" x14ac:dyDescent="0.3">
      <c r="A19" s="78"/>
      <c r="B19" s="75"/>
      <c r="C19" s="8" t="s">
        <v>3</v>
      </c>
      <c r="D19" s="7" t="s">
        <v>5</v>
      </c>
      <c r="E19" s="40">
        <v>1800</v>
      </c>
      <c r="F19" s="41"/>
      <c r="G19" s="23">
        <v>0.1</v>
      </c>
      <c r="H19" s="42">
        <v>1980</v>
      </c>
      <c r="I19" s="43"/>
      <c r="J19" s="18">
        <f t="shared" si="3"/>
        <v>990</v>
      </c>
      <c r="K19" s="84">
        <f t="shared" si="2"/>
        <v>1485</v>
      </c>
      <c r="L19" s="85"/>
      <c r="M19" s="19">
        <f t="shared" si="1"/>
        <v>742.5</v>
      </c>
      <c r="N19" s="30"/>
    </row>
    <row r="20" spans="1:14" ht="15.95" customHeight="1" x14ac:dyDescent="0.25">
      <c r="A20" s="71" t="s">
        <v>23</v>
      </c>
      <c r="B20" s="73">
        <v>0</v>
      </c>
      <c r="C20" s="4" t="s">
        <v>3</v>
      </c>
      <c r="D20" s="4" t="s">
        <v>3</v>
      </c>
      <c r="E20" s="46">
        <f>IF((B20-13000)/100*7&gt;2200,2200,IF((B20-13000)/100*7&lt;2200,(B20-13000)/100*7))</f>
        <v>-910</v>
      </c>
      <c r="F20" s="47"/>
      <c r="G20" s="55" t="s">
        <v>10</v>
      </c>
      <c r="H20" s="46">
        <f>E20</f>
        <v>-910</v>
      </c>
      <c r="I20" s="47"/>
      <c r="J20" s="12">
        <f t="shared" si="3"/>
        <v>-455</v>
      </c>
      <c r="K20" s="51">
        <f t="shared" si="2"/>
        <v>-682.5</v>
      </c>
      <c r="L20" s="52"/>
      <c r="M20" s="13">
        <f t="shared" si="1"/>
        <v>-341.25</v>
      </c>
      <c r="N20" s="30"/>
    </row>
    <row r="21" spans="1:14" ht="15.95" customHeight="1" x14ac:dyDescent="0.25">
      <c r="A21" s="72"/>
      <c r="B21" s="74"/>
      <c r="C21" s="7" t="s">
        <v>5</v>
      </c>
      <c r="D21" s="8" t="s">
        <v>3</v>
      </c>
      <c r="E21" s="44">
        <f>IF((B20-13000)/100*7+(B20-13000)/100*7*1/2&gt;2200,2200,IF((B20-13000)/100*7+(B20-13000)/100*7*1/2&lt;2200,(B20-13000)/100*7+(B20-13000)/100*7*1/2))</f>
        <v>-1365</v>
      </c>
      <c r="F21" s="45"/>
      <c r="G21" s="56"/>
      <c r="H21" s="44">
        <f>E21</f>
        <v>-1365</v>
      </c>
      <c r="I21" s="45"/>
      <c r="J21" s="15">
        <f t="shared" si="3"/>
        <v>-682.5</v>
      </c>
      <c r="K21" s="53">
        <f t="shared" si="2"/>
        <v>-1023.75</v>
      </c>
      <c r="L21" s="54"/>
      <c r="M21" s="16">
        <f t="shared" si="1"/>
        <v>-511.875</v>
      </c>
      <c r="N21" s="30"/>
    </row>
    <row r="22" spans="1:14" ht="17.100000000000001" customHeight="1" thickBot="1" x14ac:dyDescent="0.3">
      <c r="A22" s="76"/>
      <c r="B22" s="75"/>
      <c r="C22" s="25" t="s">
        <v>3</v>
      </c>
      <c r="D22" s="26" t="s">
        <v>5</v>
      </c>
      <c r="E22" s="82">
        <v>2200</v>
      </c>
      <c r="F22" s="83"/>
      <c r="G22" s="57"/>
      <c r="H22" s="49">
        <v>2200</v>
      </c>
      <c r="I22" s="50"/>
      <c r="J22" s="18">
        <f t="shared" si="3"/>
        <v>1100</v>
      </c>
      <c r="K22" s="42">
        <f t="shared" si="2"/>
        <v>1650</v>
      </c>
      <c r="L22" s="43"/>
      <c r="M22" s="19">
        <f t="shared" si="1"/>
        <v>825</v>
      </c>
      <c r="N22" s="30"/>
    </row>
    <row r="23" spans="1:14" ht="15.75" customHeight="1" thickBot="1" x14ac:dyDescent="0.3">
      <c r="A23" s="92"/>
      <c r="B23" s="93"/>
      <c r="C23" s="93"/>
      <c r="D23" s="93"/>
      <c r="E23" s="94"/>
      <c r="F23" s="94"/>
      <c r="G23" s="93"/>
      <c r="H23" s="93"/>
      <c r="I23" s="93"/>
      <c r="J23" s="93"/>
      <c r="K23" s="93"/>
      <c r="L23" s="93"/>
      <c r="M23" s="95"/>
    </row>
    <row r="24" spans="1:14" ht="27.75" customHeight="1" thickTop="1" thickBot="1" x14ac:dyDescent="0.3">
      <c r="A24" s="99" t="s">
        <v>24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100"/>
      <c r="N24" s="98"/>
    </row>
    <row r="25" spans="1:14" ht="16.5" thickTop="1" x14ac:dyDescent="0.25">
      <c r="A25" s="32"/>
      <c r="B25" s="96"/>
      <c r="C25" s="96"/>
      <c r="D25" s="32"/>
      <c r="E25" s="32"/>
      <c r="F25" s="33"/>
      <c r="G25" s="33"/>
      <c r="H25" s="32"/>
      <c r="I25" s="32"/>
      <c r="J25" s="32"/>
      <c r="K25" s="32"/>
      <c r="L25" s="32"/>
    </row>
    <row r="26" spans="1:14" ht="15.75" x14ac:dyDescent="0.25">
      <c r="A26" s="70"/>
      <c r="B26" s="70"/>
      <c r="C26" s="32"/>
      <c r="D26" s="32"/>
      <c r="E26" s="32"/>
      <c r="F26" s="33"/>
      <c r="G26" s="33"/>
      <c r="H26" s="32"/>
      <c r="I26" s="32"/>
      <c r="J26" s="32"/>
      <c r="K26" s="32"/>
      <c r="L26" s="32"/>
    </row>
    <row r="27" spans="1:14" ht="15.75" x14ac:dyDescent="0.25">
      <c r="A27" s="32"/>
      <c r="B27" s="32"/>
      <c r="C27" s="32"/>
      <c r="D27" s="32"/>
      <c r="E27" s="32"/>
      <c r="F27" s="33"/>
      <c r="G27" s="33"/>
      <c r="H27" s="32"/>
      <c r="I27" s="32"/>
      <c r="J27" s="32"/>
      <c r="K27" s="32"/>
      <c r="L27" s="32"/>
    </row>
    <row r="28" spans="1:14" ht="15.75" x14ac:dyDescent="0.25">
      <c r="A28" s="32"/>
      <c r="B28" s="32"/>
      <c r="C28" s="32"/>
      <c r="D28" s="32"/>
      <c r="E28" s="32"/>
      <c r="F28" s="33"/>
      <c r="G28" s="33"/>
      <c r="H28" s="32"/>
      <c r="I28" s="32"/>
      <c r="J28" s="32"/>
      <c r="K28" s="32"/>
      <c r="L28" s="32"/>
    </row>
    <row r="29" spans="1:14" ht="15.75" x14ac:dyDescent="0.25">
      <c r="A29" s="32"/>
      <c r="B29" s="32"/>
      <c r="C29" s="32"/>
      <c r="D29" s="32"/>
      <c r="E29" s="32"/>
      <c r="F29" s="33"/>
      <c r="G29" s="33"/>
      <c r="H29" s="32"/>
      <c r="I29" s="32"/>
      <c r="J29" s="32"/>
      <c r="K29" s="32"/>
      <c r="L29" s="32"/>
    </row>
    <row r="30" spans="1:14" ht="15.75" x14ac:dyDescent="0.25">
      <c r="A30" s="32"/>
      <c r="B30" s="32"/>
      <c r="C30" s="32"/>
      <c r="D30" s="32"/>
      <c r="E30" s="32"/>
      <c r="F30" s="33"/>
      <c r="G30" s="33"/>
      <c r="H30" s="32"/>
      <c r="I30" s="32"/>
      <c r="J30" s="32"/>
      <c r="K30" s="32"/>
      <c r="L30" s="32"/>
    </row>
    <row r="31" spans="1:14" ht="15.75" x14ac:dyDescent="0.25">
      <c r="A31" s="32"/>
      <c r="B31" s="32"/>
      <c r="C31" s="32"/>
      <c r="D31" s="32"/>
      <c r="E31" s="32"/>
      <c r="F31" s="33"/>
      <c r="G31" s="33"/>
      <c r="H31" s="32"/>
      <c r="I31" s="32"/>
      <c r="J31" s="32"/>
      <c r="K31" s="32"/>
      <c r="L31" s="32"/>
    </row>
    <row r="32" spans="1:14" ht="15.75" x14ac:dyDescent="0.25">
      <c r="A32" s="32"/>
      <c r="B32" s="32"/>
      <c r="C32" s="32"/>
      <c r="D32" s="32"/>
      <c r="E32" s="32"/>
      <c r="F32" s="33"/>
      <c r="G32" s="33"/>
      <c r="H32" s="32"/>
      <c r="I32" s="32"/>
      <c r="J32" s="32"/>
      <c r="K32" s="32"/>
      <c r="L32" s="32"/>
    </row>
    <row r="33" spans="1:12" ht="15.75" x14ac:dyDescent="0.25">
      <c r="A33" s="32"/>
      <c r="B33" s="32"/>
      <c r="C33" s="32"/>
      <c r="D33" s="32"/>
      <c r="E33" s="32"/>
      <c r="F33" s="33"/>
      <c r="G33" s="33"/>
      <c r="H33" s="32"/>
      <c r="I33" s="32"/>
      <c r="J33" s="32"/>
      <c r="K33" s="32"/>
      <c r="L33" s="32"/>
    </row>
    <row r="34" spans="1:12" ht="15.75" x14ac:dyDescent="0.25">
      <c r="A34" s="32"/>
      <c r="B34" s="32"/>
      <c r="C34" s="32"/>
      <c r="D34" s="32"/>
      <c r="E34" s="32"/>
      <c r="F34" s="33"/>
      <c r="G34" s="33"/>
      <c r="H34" s="32"/>
      <c r="I34" s="32"/>
      <c r="J34" s="32"/>
      <c r="K34" s="32"/>
      <c r="L34" s="32"/>
    </row>
    <row r="35" spans="1:12" ht="15.75" x14ac:dyDescent="0.25">
      <c r="A35" s="32"/>
      <c r="B35" s="32"/>
      <c r="C35" s="32"/>
      <c r="D35" s="32"/>
      <c r="E35" s="32"/>
      <c r="F35" s="33"/>
      <c r="G35" s="33"/>
      <c r="H35" s="32"/>
      <c r="I35" s="32"/>
      <c r="J35" s="32"/>
      <c r="K35" s="32"/>
      <c r="L35" s="32"/>
    </row>
    <row r="36" spans="1:12" ht="15.75" x14ac:dyDescent="0.25">
      <c r="A36" s="32"/>
      <c r="B36" s="32"/>
      <c r="C36" s="32"/>
      <c r="D36" s="32"/>
      <c r="E36" s="32"/>
      <c r="F36" s="33"/>
      <c r="G36" s="33"/>
      <c r="H36" s="32"/>
      <c r="I36" s="32"/>
      <c r="J36" s="32"/>
      <c r="K36" s="32"/>
      <c r="L36" s="32"/>
    </row>
    <row r="37" spans="1:12" ht="15.75" x14ac:dyDescent="0.25">
      <c r="A37" s="32"/>
      <c r="B37" s="32"/>
      <c r="C37" s="32"/>
      <c r="D37" s="32"/>
      <c r="E37" s="32"/>
      <c r="F37" s="33"/>
      <c r="G37" s="33"/>
      <c r="H37" s="32"/>
      <c r="I37" s="32"/>
      <c r="J37" s="32"/>
      <c r="K37" s="32"/>
      <c r="L37" s="32"/>
    </row>
    <row r="38" spans="1:12" ht="15.75" x14ac:dyDescent="0.25">
      <c r="A38" s="32"/>
      <c r="B38" s="32"/>
      <c r="C38" s="32"/>
      <c r="D38" s="32"/>
      <c r="E38" s="32"/>
      <c r="F38" s="33"/>
      <c r="G38" s="33"/>
      <c r="H38" s="32"/>
      <c r="I38" s="32"/>
      <c r="J38" s="32"/>
      <c r="K38" s="32"/>
      <c r="L38" s="32"/>
    </row>
    <row r="39" spans="1:12" ht="15.75" x14ac:dyDescent="0.25">
      <c r="A39" s="32"/>
      <c r="B39" s="32"/>
      <c r="C39" s="32"/>
      <c r="D39" s="32"/>
      <c r="E39" s="32"/>
      <c r="F39" s="33"/>
      <c r="G39" s="33"/>
      <c r="H39" s="32"/>
      <c r="I39" s="32"/>
      <c r="J39" s="32"/>
      <c r="K39" s="32"/>
      <c r="L39" s="32"/>
    </row>
    <row r="40" spans="1:12" ht="15.75" x14ac:dyDescent="0.25">
      <c r="A40" s="32"/>
      <c r="B40" s="32"/>
      <c r="C40" s="32"/>
      <c r="D40" s="32"/>
      <c r="E40" s="32"/>
      <c r="F40" s="33"/>
      <c r="G40" s="33"/>
      <c r="H40" s="32"/>
      <c r="I40" s="32"/>
      <c r="J40" s="32"/>
      <c r="K40" s="32"/>
      <c r="L40" s="32"/>
    </row>
    <row r="41" spans="1:12" ht="15.75" x14ac:dyDescent="0.25">
      <c r="A41" s="32"/>
      <c r="B41" s="32"/>
      <c r="C41" s="32"/>
      <c r="D41" s="32"/>
      <c r="E41" s="32"/>
      <c r="F41" s="33"/>
      <c r="G41" s="33"/>
      <c r="H41" s="32"/>
      <c r="I41" s="32"/>
      <c r="J41" s="32"/>
      <c r="K41" s="32"/>
      <c r="L41" s="32"/>
    </row>
    <row r="42" spans="1:12" ht="15.75" x14ac:dyDescent="0.25">
      <c r="A42" s="32"/>
      <c r="B42" s="32"/>
      <c r="C42" s="32"/>
      <c r="D42" s="32"/>
      <c r="E42" s="32"/>
      <c r="F42" s="33"/>
      <c r="G42" s="33"/>
      <c r="H42" s="32"/>
      <c r="I42" s="32"/>
      <c r="J42" s="32"/>
      <c r="K42" s="32"/>
      <c r="L42" s="32"/>
    </row>
    <row r="43" spans="1:12" ht="15.75" x14ac:dyDescent="0.25">
      <c r="A43" s="32"/>
      <c r="B43" s="32"/>
      <c r="C43" s="32"/>
      <c r="D43" s="32"/>
      <c r="E43" s="32"/>
      <c r="F43" s="33"/>
      <c r="G43" s="33"/>
      <c r="H43" s="32"/>
      <c r="I43" s="32"/>
      <c r="J43" s="32"/>
      <c r="K43" s="32"/>
      <c r="L43" s="32"/>
    </row>
  </sheetData>
  <mergeCells count="79">
    <mergeCell ref="A1:M1"/>
    <mergeCell ref="E21:F21"/>
    <mergeCell ref="E22:F22"/>
    <mergeCell ref="K19:L19"/>
    <mergeCell ref="K20:L20"/>
    <mergeCell ref="K21:L21"/>
    <mergeCell ref="E18:F18"/>
    <mergeCell ref="H17:I17"/>
    <mergeCell ref="H18:I18"/>
    <mergeCell ref="H19:I19"/>
    <mergeCell ref="E19:F19"/>
    <mergeCell ref="E20:F20"/>
    <mergeCell ref="E17:F17"/>
    <mergeCell ref="G2:G3"/>
    <mergeCell ref="G5:G7"/>
    <mergeCell ref="A3:A4"/>
    <mergeCell ref="A26:B26"/>
    <mergeCell ref="A8:A10"/>
    <mergeCell ref="A11:A13"/>
    <mergeCell ref="B8:B10"/>
    <mergeCell ref="B11:B13"/>
    <mergeCell ref="A20:A22"/>
    <mergeCell ref="B20:B22"/>
    <mergeCell ref="B14:B16"/>
    <mergeCell ref="A14:A16"/>
    <mergeCell ref="A17:A19"/>
    <mergeCell ref="B17:B19"/>
    <mergeCell ref="A23:L23"/>
    <mergeCell ref="A24:M24"/>
    <mergeCell ref="K17:L17"/>
    <mergeCell ref="K18:L18"/>
    <mergeCell ref="K8:L8"/>
    <mergeCell ref="B2:B4"/>
    <mergeCell ref="C3:C4"/>
    <mergeCell ref="D3:D4"/>
    <mergeCell ref="B5:B7"/>
    <mergeCell ref="A5:A7"/>
    <mergeCell ref="E6:F6"/>
    <mergeCell ref="E7:F7"/>
    <mergeCell ref="G20:G22"/>
    <mergeCell ref="H11:I11"/>
    <mergeCell ref="H12:I12"/>
    <mergeCell ref="H13:I13"/>
    <mergeCell ref="H14:I14"/>
    <mergeCell ref="H15:I15"/>
    <mergeCell ref="H9:I9"/>
    <mergeCell ref="H10:I10"/>
    <mergeCell ref="E11:F11"/>
    <mergeCell ref="E12:F12"/>
    <mergeCell ref="E13:F13"/>
    <mergeCell ref="E14:F14"/>
    <mergeCell ref="E15:F15"/>
    <mergeCell ref="E8:F8"/>
    <mergeCell ref="K9:L9"/>
    <mergeCell ref="K22:L22"/>
    <mergeCell ref="H20:I20"/>
    <mergeCell ref="H21:I21"/>
    <mergeCell ref="H22:I22"/>
    <mergeCell ref="K11:L11"/>
    <mergeCell ref="K12:L12"/>
    <mergeCell ref="K13:L13"/>
    <mergeCell ref="K14:L14"/>
    <mergeCell ref="K15:L15"/>
    <mergeCell ref="K2:L4"/>
    <mergeCell ref="H16:I16"/>
    <mergeCell ref="K16:L16"/>
    <mergeCell ref="E9:F9"/>
    <mergeCell ref="E10:F10"/>
    <mergeCell ref="K5:L5"/>
    <mergeCell ref="E2:F4"/>
    <mergeCell ref="E5:F5"/>
    <mergeCell ref="H2:I4"/>
    <mergeCell ref="H5:I5"/>
    <mergeCell ref="K6:L6"/>
    <mergeCell ref="K7:L7"/>
    <mergeCell ref="K10:L10"/>
    <mergeCell ref="H6:I6"/>
    <mergeCell ref="H7:I7"/>
    <mergeCell ref="H8:I8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Tumolo</dc:creator>
  <cp:lastModifiedBy>Francesco</cp:lastModifiedBy>
  <cp:lastPrinted>2020-07-08T08:29:36Z</cp:lastPrinted>
  <dcterms:created xsi:type="dcterms:W3CDTF">2017-05-15T10:03:26Z</dcterms:created>
  <dcterms:modified xsi:type="dcterms:W3CDTF">2025-06-20T07:57:59Z</dcterms:modified>
</cp:coreProperties>
</file>